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en\Desktop\WICHTIGES\Neue Prüfkataloge\"/>
    </mc:Choice>
  </mc:AlternateContent>
  <bookViews>
    <workbookView xWindow="-7680" yWindow="-17385" windowWidth="30930" windowHeight="16890"/>
  </bookViews>
  <sheets>
    <sheet name="E29 Prüfkatalog" sheetId="1" r:id="rId1"/>
    <sheet name="Fehlerstatus" sheetId="3" r:id="rId2"/>
    <sheet name="Prüfung valide STNR" sheetId="5" r:id="rId3"/>
    <sheet name="Prüfung valide SVNR" sheetId="6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6" l="1"/>
  <c r="D10" i="6"/>
  <c r="D9" i="6"/>
  <c r="D8" i="6"/>
  <c r="D7" i="6"/>
  <c r="D6" i="6"/>
  <c r="D4" i="6"/>
  <c r="D3" i="6"/>
  <c r="D2" i="6"/>
  <c r="C9" i="5"/>
  <c r="D9" i="5" s="1"/>
  <c r="C8" i="5"/>
  <c r="D8" i="5" s="1"/>
  <c r="C7" i="5"/>
  <c r="D7" i="5" s="1"/>
  <c r="C6" i="5"/>
  <c r="D6" i="5" s="1"/>
  <c r="C5" i="5"/>
  <c r="D5" i="5" s="1"/>
  <c r="C4" i="5"/>
  <c r="D4" i="5" s="1"/>
  <c r="C3" i="5"/>
  <c r="D3" i="5" s="1"/>
  <c r="C2" i="5"/>
  <c r="D2" i="5" s="1"/>
  <c r="D12" i="6" l="1"/>
  <c r="B5" i="6" s="1"/>
  <c r="B10" i="5"/>
</calcChain>
</file>

<file path=xl/sharedStrings.xml><?xml version="1.0" encoding="utf-8"?>
<sst xmlns="http://schemas.openxmlformats.org/spreadsheetml/2006/main" count="219" uniqueCount="127">
  <si>
    <t>Element</t>
  </si>
  <si>
    <t>Fehlertext</t>
  </si>
  <si>
    <t>N</t>
  </si>
  <si>
    <t>P</t>
  </si>
  <si>
    <t>Fehlerstatus</t>
  </si>
  <si>
    <t>T</t>
  </si>
  <si>
    <t>ZVR</t>
  </si>
  <si>
    <t>GBD</t>
  </si>
  <si>
    <t>x2</t>
  </si>
  <si>
    <t>Quersumme</t>
  </si>
  <si>
    <t>Prüfziffer</t>
  </si>
  <si>
    <t>SVNR</t>
  </si>
  <si>
    <t>Gwichtung</t>
  </si>
  <si>
    <t>Produkte</t>
  </si>
  <si>
    <t>Summe</t>
  </si>
  <si>
    <t>WENN "Prüfung valide STNR" = false</t>
  </si>
  <si>
    <t>WENN "Prüfung valide SVNR" = false</t>
  </si>
  <si>
    <t>Fehlercode</t>
  </si>
  <si>
    <t>Technischer Fehler</t>
  </si>
  <si>
    <t>Nichtübernahme</t>
  </si>
  <si>
    <t>Langtext</t>
  </si>
  <si>
    <t>Die Schemavalidierung ist fehlgeschlagen</t>
  </si>
  <si>
    <t>Die Prüfziffer der Steuernummer ist ungültig</t>
  </si>
  <si>
    <t>Die Prüfziffer der Sozialversicherungsnummer ist ungültig</t>
  </si>
  <si>
    <t>Die Sozialversicherungsnummer ist ungültig</t>
  </si>
  <si>
    <t>WENN Erste zwei Ziffern ungleich (03,04,06,07,08,09,11,12,15,16,18,22,23,29,33,38,
41,46,51,52,53,54,57,59,61,65,67,68,69,71,72,81,82,83,84,90,91,93,97,98)</t>
  </si>
  <si>
    <t>Die Steuernummer ist ungültig</t>
  </si>
  <si>
    <t>Empfänger Geburtsdatum</t>
  </si>
  <si>
    <t>Empfänger Sozialversicherungsnummer</t>
  </si>
  <si>
    <t>Auszahler Steuernummer</t>
  </si>
  <si>
    <t>Auszahler ZVR-Zahl</t>
  </si>
  <si>
    <t>Erste Ziffer muss größer als 0 sein</t>
  </si>
  <si>
    <t>Durch Schemavalidierung abgedeckt</t>
  </si>
  <si>
    <t>Fehlerbeschreibung/Fehlerprüfung</t>
  </si>
  <si>
    <t>WENN Schemavalidierung nicht ok</t>
  </si>
  <si>
    <t>AUSZ</t>
  </si>
  <si>
    <t>EMPF</t>
  </si>
  <si>
    <t>Die Schemaversion ist für diesen Zeitraum nicht zulässig</t>
  </si>
  <si>
    <t>WENN Format ungleich (####TTMMJJ, ####TT13JJ, ####TT14JJ, ####TT15JJ, ####TT16JJ)</t>
  </si>
  <si>
    <t>Das Land des Auszahlers ist ungültig</t>
  </si>
  <si>
    <t>Element Parent</t>
  </si>
  <si>
    <t>Land</t>
  </si>
  <si>
    <t>Das Land des Empfängers ist ungültig</t>
  </si>
  <si>
    <t>Prüfhinweis</t>
  </si>
  <si>
    <t>STNR</t>
  </si>
  <si>
    <t>E29_XSD_001</t>
  </si>
  <si>
    <t>E29_XSD_002</t>
  </si>
  <si>
    <t>E29/E29Storno</t>
  </si>
  <si>
    <t>JAHR</t>
  </si>
  <si>
    <t>WENN JAHR  &gt; aktuelles Jahr oder JAHR &lt; 2024</t>
  </si>
  <si>
    <t>E29_JAHR_001</t>
  </si>
  <si>
    <t>Zukünftige Jahre oder JAHR &lt; 2024 sind nicht zulässig</t>
  </si>
  <si>
    <t>E29_STNR_001</t>
  </si>
  <si>
    <t>E29_STNR_002</t>
  </si>
  <si>
    <t>LAND</t>
  </si>
  <si>
    <t>E29_LAND_001</t>
  </si>
  <si>
    <t>E29_SVNR_001</t>
  </si>
  <si>
    <t>E29_SVNR_002</t>
  </si>
  <si>
    <t>E29_LAND_002</t>
  </si>
  <si>
    <t>Anzahl der Kalendertage der ausgeübten Tätigkeit</t>
  </si>
  <si>
    <t>E29_TAGE_001</t>
  </si>
  <si>
    <t>TAGE</t>
  </si>
  <si>
    <t>Muss 9 stellig sein</t>
  </si>
  <si>
    <t>Muss 10 stellig sein (ggf. mit führender 0 zu übermitteln)</t>
  </si>
  <si>
    <t>Muss 10 stellig sein</t>
  </si>
  <si>
    <t>Max 1000 stellig</t>
  </si>
  <si>
    <t>Jahr</t>
  </si>
  <si>
    <t>Anzahl der Kalendertage</t>
  </si>
  <si>
    <t>UUIDVORGAENGER</t>
  </si>
  <si>
    <t>UUID</t>
  </si>
  <si>
    <t>Muss eine gültige UUID sein</t>
  </si>
  <si>
    <t>UUID Vorgänger</t>
  </si>
  <si>
    <t>AUSDAT</t>
  </si>
  <si>
    <t xml:space="preserve">Max 8 stellig, davon 2 nach dem Komma </t>
  </si>
  <si>
    <t>Min 1 und Max 366</t>
  </si>
  <si>
    <t>Max 3 stellig</t>
  </si>
  <si>
    <t>Muss 4 stellig sein</t>
  </si>
  <si>
    <t>Wenn LAND nicht in aktueller ELDA Staatencode-Tabelle nach KFZ Kennzeichen vorhanden ist https://www.elda.at/cdscontent/?contentid=10007.838851&amp;portal=eldaportal</t>
  </si>
  <si>
    <t>ANSTF</t>
  </si>
  <si>
    <t>KENNZ</t>
  </si>
  <si>
    <t>Nicht steuerfreier Auszahlungsbetrag</t>
  </si>
  <si>
    <t>E29_ANSTF_001</t>
  </si>
  <si>
    <t>Muss vorhanden sein wenn SVNR nicht vorhanden ist</t>
  </si>
  <si>
    <t>ADR</t>
  </si>
  <si>
    <t>Empfänger Adresse</t>
  </si>
  <si>
    <t>WENN JAHR &gt;= 2024 und XSD-Schemaversion &lt; 202401
Anmerkung:
Minimale Schemaversion für E29 ab Zeitraum 2024 ist 202401</t>
  </si>
  <si>
    <t>WENN UUIDVORGAENGER noch nicht als UUID in anderer E29 übermittelt</t>
  </si>
  <si>
    <t>WENN UUIDVORGAENGER gleich mit einer bereits übermittelten UUIDVORGAENGER in anderer E29</t>
  </si>
  <si>
    <t>WENN UUIDVORGAENGER gleich UUID</t>
  </si>
  <si>
    <t>WENN UUID gleich mit einer bereits übermittelten UUID in anderer E29</t>
  </si>
  <si>
    <t>WENN Jahr in AUSDAT &lt; JAHR</t>
  </si>
  <si>
    <t>WENN ANSTF &gt; AUSGES</t>
  </si>
  <si>
    <t>E29_AUSDAT_001</t>
  </si>
  <si>
    <t>E29_UUID_001</t>
  </si>
  <si>
    <t>E29_UUIDV_001</t>
  </si>
  <si>
    <t>E29_UUIDV_002</t>
  </si>
  <si>
    <t>E29_UUIDV_003</t>
  </si>
  <si>
    <t>Die Vorgänger UUID wurde bereits in einer anderen E29 übermittelt</t>
  </si>
  <si>
    <t>Die UUID wurde bereits in einer anderen E29 übermittelt</t>
  </si>
  <si>
    <t>Das Jahr im Austellungsdatum darf nicht vor dem Jahr der E29 sein</t>
  </si>
  <si>
    <t>Die Vorgänger UUID darf nicht gleich mit der UUID sein</t>
  </si>
  <si>
    <t>Die Vorgänger UUID wurde noch nicht als UUID einer E29 übermittelt</t>
  </si>
  <si>
    <t>NAME</t>
  </si>
  <si>
    <t>WENN GBD &gt; aktuelles Datum</t>
  </si>
  <si>
    <t>E29_GBD_001</t>
  </si>
  <si>
    <t>Das Geburtsdatum darf nicht in der Zukunft liegen</t>
  </si>
  <si>
    <t>Geburtsdatum der Zahlungsempfängerin/des Zahlungsempfängers</t>
  </si>
  <si>
    <t>Sozialversicherungsnummer der Zahlungsempfängerin/des Zahlungsempfängers</t>
  </si>
  <si>
    <t>Steuernummer der auszahlenden Körperschaft</t>
  </si>
  <si>
    <t>Land der auszahlenden Körperschaft</t>
  </si>
  <si>
    <t>Land der Zahlungsempfängerin/des Zahlungsempfängers</t>
  </si>
  <si>
    <t>Jahr der Tätigkeit</t>
  </si>
  <si>
    <t>Ausstellungsdatum des E29 Anbringens</t>
  </si>
  <si>
    <t>UUID des E29 Anbringens</t>
  </si>
  <si>
    <t xml:space="preserve">UUID des zu korrigierenden E29 Anbringens </t>
  </si>
  <si>
    <t>Prüfkatalog
Mitteilung über den Ausbezahlungsbetrag aus Anlass einer ehrenamtlichen Tätigkeit für das Jahr (E29) 
ab Zeitraum 2024
(der Zeitraum zur Bestimmung des Prüfkatalogs wird aus dem Feld JAHR ausgelesen)</t>
  </si>
  <si>
    <t>"Nicht steuerfreier Auszahlungsbetrag" darf nicht größer sein als "Gesamter Auszahlungsbetrag im Erklärungsjahr"</t>
  </si>
  <si>
    <t>WENN (Schaltjahr und TAGE &gt; 366) oder (nicht Schaltjahr und TAGE &gt; 365)</t>
  </si>
  <si>
    <t>Die Anzahl der Kalendertage darf nicht größer als 365 (bzw. 366 bei Schaltjahren) sein</t>
  </si>
  <si>
    <t>VNAME</t>
  </si>
  <si>
    <t>FNAME</t>
  </si>
  <si>
    <t>Vorname des*der Zahlungsempfänger*in</t>
  </si>
  <si>
    <t>Familienname oder Nachname des*der Zahlungsempfänger*in</t>
  </si>
  <si>
    <t>Bezeichnung der auszahlenden Körperschaft</t>
  </si>
  <si>
    <t>AUSGES</t>
  </si>
  <si>
    <t>Gesamter Auszahlungsbetrag im Erklärungsjahr</t>
  </si>
  <si>
    <t>Muss vorhanden sein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</si>
</sst>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4" fillId="0" borderId="0" xfId="1"/>
    <xf numFmtId="0" fontId="3" fillId="0" borderId="2" xfId="1" applyFont="1" applyBorder="1"/>
    <xf numFmtId="0" fontId="3" fillId="0" borderId="1" xfId="1" applyFont="1" applyBorder="1"/>
    <xf numFmtId="0" fontId="3" fillId="0" borderId="3" xfId="1" applyFont="1" applyBorder="1"/>
    <xf numFmtId="0" fontId="4" fillId="2" borderId="4" xfId="1" applyFill="1" applyBorder="1"/>
    <xf numFmtId="0" fontId="4" fillId="0" borderId="0" xfId="1" applyAlignment="1">
      <alignment horizontal="right"/>
    </xf>
    <xf numFmtId="0" fontId="3" fillId="0" borderId="5" xfId="1" applyFont="1" applyBorder="1"/>
    <xf numFmtId="0" fontId="4" fillId="3" borderId="6" xfId="1" applyFill="1" applyBorder="1"/>
    <xf numFmtId="0" fontId="4" fillId="2" borderId="6" xfId="1" applyFill="1" applyBorder="1"/>
    <xf numFmtId="0" fontId="3" fillId="4" borderId="2" xfId="1" applyFont="1" applyFill="1" applyBorder="1" applyAlignment="1">
      <alignment horizontal="right"/>
    </xf>
    <xf numFmtId="0" fontId="4" fillId="2" borderId="7" xfId="1" applyFill="1" applyBorder="1"/>
    <xf numFmtId="0" fontId="4" fillId="3" borderId="4" xfId="1" applyFill="1" applyBorder="1"/>
    <xf numFmtId="0" fontId="0" fillId="0" borderId="0" xfId="0" applyNumberFormat="1" applyAlignment="1">
      <alignment wrapText="1"/>
    </xf>
    <xf numFmtId="0" fontId="1" fillId="0" borderId="0" xfId="1" applyFont="1"/>
    <xf numFmtId="0" fontId="0" fillId="0" borderId="0" xfId="1" applyFont="1" applyFill="1"/>
    <xf numFmtId="0" fontId="0" fillId="0" borderId="0" xfId="1" applyFont="1"/>
    <xf numFmtId="0" fontId="6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 wrapText="1"/>
    </xf>
    <xf numFmtId="0" fontId="2" fillId="2" borderId="0" xfId="0" applyFont="1" applyFill="1" applyBorder="1" applyAlignment="1">
      <alignment horizontal="center"/>
    </xf>
  </cellXfs>
  <cellStyles count="2">
    <cellStyle name="Standard" xfId="0" builtinId="0"/>
    <cellStyle name="Standard 2" xfId="1"/>
  </cellStyles>
  <dxfs count="10">
    <dxf>
      <numFmt numFmtId="0" formatCode="General"/>
      <alignment horizontal="general" vertical="bottom" textRotation="0" wrapText="1" indent="0" justifyLastLine="0" shrinkToFit="0" readingOrder="0"/>
    </dxf>
    <dxf>
      <border outline="0">
        <top style="thin">
          <color theme="8" tint="0.39997558519241921"/>
        </top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none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border>
        <vertical style="hair">
          <color auto="1"/>
        </vertical>
      </border>
    </dxf>
  </dxfs>
  <tableStyles count="1" defaultTableStyle="TableStyleMedium2" defaultPivotStyle="PivotStyleLight16">
    <tableStyle name="Standardtabelle" pivot="0" count="4">
      <tableStyleElement type="wholeTable" dxfId="9"/>
      <tableStyleElement type="headerRow" dxfId="8"/>
      <tableStyleElement type="firstColumn" dxfId="7"/>
      <tableStyleElement type="first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elle2" displayName="Tabelle2" ref="A6:G24" totalsRowShown="0">
  <autoFilter ref="A6:G24"/>
  <tableColumns count="7">
    <tableColumn id="8" name="Element Parent"/>
    <tableColumn id="1" name="Element"/>
    <tableColumn id="5" name="Langtext" dataDxfId="5"/>
    <tableColumn id="2" name="Fehlerbeschreibung/Fehlerprüfung" dataDxfId="4"/>
    <tableColumn id="3" name="Fehlerstatus"/>
    <tableColumn id="4" name="Fehlercode"/>
    <tableColumn id="7" name="Fehlertext" dataDxfId="3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5" name="Tabelle5" displayName="Tabelle5" ref="A27:D46" totalsRowShown="0" headerRowDxfId="2" tableBorderDxfId="1" headerRowCellStyle="Standard 2">
  <autoFilter ref="A27:D46"/>
  <tableColumns count="4">
    <tableColumn id="4" name="Element Parent"/>
    <tableColumn id="1" name="Element"/>
    <tableColumn id="2" name="Langtext" dataDxfId="0"/>
    <tableColumn id="3" name="Fehlerbeschreibung/Fehlerprüfung"/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id="3" name="Tabelle3" displayName="Tabelle3" ref="A1:B4" totalsRowShown="0">
  <autoFilter ref="A1:B4"/>
  <tableColumns count="2">
    <tableColumn id="1" name="Fehlerstatus"/>
    <tableColumn id="2" name="Langtext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D34" sqref="D34"/>
    </sheetView>
  </sheetViews>
  <sheetFormatPr baseColWidth="10" defaultRowHeight="15.75" x14ac:dyDescent="0.25"/>
  <cols>
    <col min="1" max="1" width="16.125" bestFit="1" customWidth="1"/>
    <col min="2" max="2" width="16.875" style="1" bestFit="1" customWidth="1"/>
    <col min="3" max="3" width="42.125" bestFit="1" customWidth="1"/>
    <col min="4" max="4" width="64.75" customWidth="1"/>
    <col min="5" max="5" width="13.25" bestFit="1" customWidth="1"/>
    <col min="6" max="6" width="15.5" bestFit="1" customWidth="1"/>
    <col min="7" max="7" width="63.125" bestFit="1" customWidth="1"/>
    <col min="8" max="8" width="13.875" customWidth="1"/>
    <col min="9" max="9" width="17.375" customWidth="1"/>
  </cols>
  <sheetData>
    <row r="1" spans="1:7" x14ac:dyDescent="0.25">
      <c r="A1" s="20" t="s">
        <v>115</v>
      </c>
      <c r="B1" s="20"/>
      <c r="C1" s="20"/>
      <c r="D1" s="20"/>
      <c r="E1" s="20"/>
      <c r="F1" s="20"/>
      <c r="G1" s="20"/>
    </row>
    <row r="2" spans="1:7" x14ac:dyDescent="0.25">
      <c r="A2" s="20"/>
      <c r="B2" s="20"/>
      <c r="C2" s="20"/>
      <c r="D2" s="20"/>
      <c r="E2" s="20"/>
      <c r="F2" s="20"/>
      <c r="G2" s="20"/>
    </row>
    <row r="3" spans="1:7" x14ac:dyDescent="0.25">
      <c r="A3" s="20"/>
      <c r="B3" s="20"/>
      <c r="C3" s="20"/>
      <c r="D3" s="20"/>
      <c r="E3" s="20"/>
      <c r="F3" s="20"/>
      <c r="G3" s="20"/>
    </row>
    <row r="4" spans="1:7" x14ac:dyDescent="0.25">
      <c r="A4" s="20"/>
      <c r="B4" s="20"/>
      <c r="C4" s="20"/>
      <c r="D4" s="20"/>
      <c r="E4" s="20"/>
      <c r="F4" s="20"/>
      <c r="G4" s="20"/>
    </row>
    <row r="5" spans="1:7" x14ac:dyDescent="0.25">
      <c r="A5" s="20"/>
      <c r="B5" s="20"/>
      <c r="C5" s="20"/>
      <c r="D5" s="20"/>
      <c r="E5" s="20"/>
      <c r="F5" s="20"/>
      <c r="G5" s="20"/>
    </row>
    <row r="6" spans="1:7" x14ac:dyDescent="0.25">
      <c r="A6" t="s">
        <v>40</v>
      </c>
      <c r="B6" t="s">
        <v>0</v>
      </c>
      <c r="C6" s="1" t="s">
        <v>20</v>
      </c>
      <c r="D6" t="s">
        <v>33</v>
      </c>
      <c r="E6" t="s">
        <v>4</v>
      </c>
      <c r="F6" t="s">
        <v>17</v>
      </c>
      <c r="G6" t="s">
        <v>1</v>
      </c>
    </row>
    <row r="7" spans="1:7" x14ac:dyDescent="0.25">
      <c r="B7"/>
      <c r="C7" s="1"/>
      <c r="D7" s="1" t="s">
        <v>34</v>
      </c>
      <c r="E7" t="s">
        <v>5</v>
      </c>
      <c r="F7" t="s">
        <v>45</v>
      </c>
      <c r="G7" s="1" t="s">
        <v>21</v>
      </c>
    </row>
    <row r="8" spans="1:7" ht="63" x14ac:dyDescent="0.25">
      <c r="B8"/>
      <c r="C8" s="1"/>
      <c r="D8" s="1" t="s">
        <v>85</v>
      </c>
      <c r="E8" t="s">
        <v>5</v>
      </c>
      <c r="F8" t="s">
        <v>46</v>
      </c>
      <c r="G8" s="1" t="s">
        <v>37</v>
      </c>
    </row>
    <row r="9" spans="1:7" x14ac:dyDescent="0.25">
      <c r="A9" t="s">
        <v>47</v>
      </c>
      <c r="B9" t="s">
        <v>68</v>
      </c>
      <c r="C9" s="1" t="s">
        <v>114</v>
      </c>
      <c r="D9" s="18" t="s">
        <v>86</v>
      </c>
      <c r="E9" t="s">
        <v>2</v>
      </c>
      <c r="F9" t="s">
        <v>94</v>
      </c>
      <c r="G9" s="1" t="s">
        <v>101</v>
      </c>
    </row>
    <row r="10" spans="1:7" ht="31.5" x14ac:dyDescent="0.25">
      <c r="A10" t="s">
        <v>47</v>
      </c>
      <c r="B10" t="s">
        <v>68</v>
      </c>
      <c r="C10" s="1" t="s">
        <v>114</v>
      </c>
      <c r="D10" s="18" t="s">
        <v>87</v>
      </c>
      <c r="E10" t="s">
        <v>2</v>
      </c>
      <c r="F10" t="s">
        <v>95</v>
      </c>
      <c r="G10" s="1" t="s">
        <v>97</v>
      </c>
    </row>
    <row r="11" spans="1:7" x14ac:dyDescent="0.25">
      <c r="A11" t="s">
        <v>47</v>
      </c>
      <c r="B11" t="s">
        <v>68</v>
      </c>
      <c r="C11" s="1" t="s">
        <v>114</v>
      </c>
      <c r="D11" s="18" t="s">
        <v>88</v>
      </c>
      <c r="E11" t="s">
        <v>2</v>
      </c>
      <c r="F11" t="s">
        <v>96</v>
      </c>
      <c r="G11" s="1" t="s">
        <v>100</v>
      </c>
    </row>
    <row r="12" spans="1:7" x14ac:dyDescent="0.25">
      <c r="A12" t="s">
        <v>47</v>
      </c>
      <c r="B12" t="s">
        <v>69</v>
      </c>
      <c r="C12" s="14" t="s">
        <v>113</v>
      </c>
      <c r="D12" s="18" t="s">
        <v>89</v>
      </c>
      <c r="E12" t="s">
        <v>2</v>
      </c>
      <c r="F12" t="s">
        <v>93</v>
      </c>
      <c r="G12" s="1" t="s">
        <v>98</v>
      </c>
    </row>
    <row r="13" spans="1:7" x14ac:dyDescent="0.25">
      <c r="A13" t="s">
        <v>47</v>
      </c>
      <c r="B13" t="s">
        <v>72</v>
      </c>
      <c r="C13" s="14" t="s">
        <v>112</v>
      </c>
      <c r="D13" s="18" t="s">
        <v>90</v>
      </c>
      <c r="E13" t="s">
        <v>2</v>
      </c>
      <c r="F13" t="s">
        <v>92</v>
      </c>
      <c r="G13" s="1" t="s">
        <v>99</v>
      </c>
    </row>
    <row r="14" spans="1:7" x14ac:dyDescent="0.25">
      <c r="A14" t="s">
        <v>47</v>
      </c>
      <c r="B14" t="s">
        <v>48</v>
      </c>
      <c r="C14" s="19" t="s">
        <v>111</v>
      </c>
      <c r="D14" s="1" t="s">
        <v>49</v>
      </c>
      <c r="E14" t="s">
        <v>2</v>
      </c>
      <c r="F14" t="s">
        <v>50</v>
      </c>
      <c r="G14" s="1" t="s">
        <v>51</v>
      </c>
    </row>
    <row r="15" spans="1:7" x14ac:dyDescent="0.25">
      <c r="A15" t="s">
        <v>35</v>
      </c>
      <c r="B15" t="s">
        <v>44</v>
      </c>
      <c r="C15" s="1" t="s">
        <v>108</v>
      </c>
      <c r="D15" s="1" t="s">
        <v>15</v>
      </c>
      <c r="E15" t="s">
        <v>3</v>
      </c>
      <c r="F15" t="s">
        <v>52</v>
      </c>
      <c r="G15" s="1" t="s">
        <v>22</v>
      </c>
    </row>
    <row r="16" spans="1:7" ht="47.25" x14ac:dyDescent="0.25">
      <c r="A16" t="s">
        <v>35</v>
      </c>
      <c r="B16" t="s">
        <v>44</v>
      </c>
      <c r="C16" s="1" t="s">
        <v>108</v>
      </c>
      <c r="D16" s="1" t="s">
        <v>25</v>
      </c>
      <c r="E16" t="s">
        <v>3</v>
      </c>
      <c r="F16" t="s">
        <v>53</v>
      </c>
      <c r="G16" s="1" t="s">
        <v>26</v>
      </c>
    </row>
    <row r="17" spans="1:7" ht="63" x14ac:dyDescent="0.25">
      <c r="A17" t="s">
        <v>35</v>
      </c>
      <c r="B17" t="s">
        <v>54</v>
      </c>
      <c r="C17" s="14" t="s">
        <v>109</v>
      </c>
      <c r="D17" s="1" t="s">
        <v>77</v>
      </c>
      <c r="E17" t="s">
        <v>2</v>
      </c>
      <c r="F17" t="s">
        <v>55</v>
      </c>
      <c r="G17" s="1" t="s">
        <v>39</v>
      </c>
    </row>
    <row r="18" spans="1:7" ht="31.5" x14ac:dyDescent="0.25">
      <c r="A18" t="s">
        <v>36</v>
      </c>
      <c r="B18" t="s">
        <v>11</v>
      </c>
      <c r="C18" s="1" t="s">
        <v>107</v>
      </c>
      <c r="D18" s="1" t="s">
        <v>16</v>
      </c>
      <c r="E18" t="s">
        <v>2</v>
      </c>
      <c r="F18" t="s">
        <v>56</v>
      </c>
      <c r="G18" s="1" t="s">
        <v>23</v>
      </c>
    </row>
    <row r="19" spans="1:7" ht="31.5" x14ac:dyDescent="0.25">
      <c r="A19" t="s">
        <v>36</v>
      </c>
      <c r="B19" t="s">
        <v>11</v>
      </c>
      <c r="C19" s="1" t="s">
        <v>107</v>
      </c>
      <c r="D19" s="1" t="s">
        <v>38</v>
      </c>
      <c r="E19" t="s">
        <v>2</v>
      </c>
      <c r="F19" t="s">
        <v>57</v>
      </c>
      <c r="G19" s="1" t="s">
        <v>24</v>
      </c>
    </row>
    <row r="20" spans="1:7" ht="63" x14ac:dyDescent="0.25">
      <c r="A20" t="s">
        <v>36</v>
      </c>
      <c r="B20" t="s">
        <v>54</v>
      </c>
      <c r="C20" s="14" t="s">
        <v>110</v>
      </c>
      <c r="D20" s="1" t="s">
        <v>77</v>
      </c>
      <c r="E20" t="s">
        <v>2</v>
      </c>
      <c r="F20" t="s">
        <v>58</v>
      </c>
      <c r="G20" s="1" t="s">
        <v>42</v>
      </c>
    </row>
    <row r="21" spans="1:7" ht="31.5" x14ac:dyDescent="0.25">
      <c r="A21" t="s">
        <v>36</v>
      </c>
      <c r="B21" t="s">
        <v>7</v>
      </c>
      <c r="C21" s="14" t="s">
        <v>106</v>
      </c>
      <c r="D21" s="1" t="s">
        <v>103</v>
      </c>
      <c r="E21" t="s">
        <v>2</v>
      </c>
      <c r="F21" t="s">
        <v>104</v>
      </c>
      <c r="G21" s="1" t="s">
        <v>105</v>
      </c>
    </row>
    <row r="22" spans="1:7" ht="31.5" x14ac:dyDescent="0.25">
      <c r="A22" t="s">
        <v>79</v>
      </c>
      <c r="B22" t="s">
        <v>61</v>
      </c>
      <c r="C22" t="s">
        <v>59</v>
      </c>
      <c r="D22" s="1" t="s">
        <v>117</v>
      </c>
      <c r="E22" t="s">
        <v>2</v>
      </c>
      <c r="F22" t="s">
        <v>60</v>
      </c>
      <c r="G22" s="1" t="s">
        <v>118</v>
      </c>
    </row>
    <row r="23" spans="1:7" ht="31.5" x14ac:dyDescent="0.25">
      <c r="A23" t="s">
        <v>79</v>
      </c>
      <c r="B23" t="s">
        <v>78</v>
      </c>
      <c r="C23" s="14" t="s">
        <v>80</v>
      </c>
      <c r="D23" s="18" t="s">
        <v>91</v>
      </c>
      <c r="E23" t="s">
        <v>2</v>
      </c>
      <c r="F23" t="s">
        <v>81</v>
      </c>
      <c r="G23" s="1" t="s">
        <v>116</v>
      </c>
    </row>
    <row r="24" spans="1:7" x14ac:dyDescent="0.25">
      <c r="C24" s="14"/>
      <c r="D24" s="1"/>
      <c r="G24" s="1"/>
    </row>
    <row r="26" spans="1:7" x14ac:dyDescent="0.25">
      <c r="A26" s="21" t="s">
        <v>32</v>
      </c>
      <c r="B26" s="21"/>
      <c r="C26" s="21"/>
      <c r="D26" s="21"/>
    </row>
    <row r="27" spans="1:7" x14ac:dyDescent="0.25">
      <c r="A27" s="16" t="s">
        <v>40</v>
      </c>
      <c r="B27" s="17" t="s">
        <v>0</v>
      </c>
      <c r="C27" s="15" t="s">
        <v>20</v>
      </c>
      <c r="D27" s="15" t="s">
        <v>33</v>
      </c>
    </row>
    <row r="28" spans="1:7" x14ac:dyDescent="0.25">
      <c r="A28" t="s">
        <v>47</v>
      </c>
      <c r="B28" t="s">
        <v>68</v>
      </c>
      <c r="C28" s="14" t="s">
        <v>71</v>
      </c>
      <c r="D28" t="s">
        <v>70</v>
      </c>
    </row>
    <row r="29" spans="1:7" x14ac:dyDescent="0.25">
      <c r="A29" t="s">
        <v>47</v>
      </c>
      <c r="B29" t="s">
        <v>69</v>
      </c>
      <c r="C29" s="1" t="s">
        <v>69</v>
      </c>
      <c r="D29" t="s">
        <v>70</v>
      </c>
    </row>
    <row r="30" spans="1:7" x14ac:dyDescent="0.25">
      <c r="A30" t="s">
        <v>47</v>
      </c>
      <c r="B30" t="s">
        <v>48</v>
      </c>
      <c r="C30" s="14" t="s">
        <v>66</v>
      </c>
      <c r="D30" t="s">
        <v>76</v>
      </c>
    </row>
    <row r="31" spans="1:7" x14ac:dyDescent="0.25">
      <c r="A31" t="s">
        <v>35</v>
      </c>
      <c r="B31" t="s">
        <v>6</v>
      </c>
      <c r="C31" s="14" t="s">
        <v>30</v>
      </c>
      <c r="D31" t="s">
        <v>63</v>
      </c>
    </row>
    <row r="32" spans="1:7" x14ac:dyDescent="0.25">
      <c r="A32" t="s">
        <v>35</v>
      </c>
      <c r="B32" t="s">
        <v>44</v>
      </c>
      <c r="C32" s="14" t="s">
        <v>29</v>
      </c>
      <c r="D32" t="s">
        <v>62</v>
      </c>
    </row>
    <row r="33" spans="1:4" x14ac:dyDescent="0.25">
      <c r="A33" t="s">
        <v>83</v>
      </c>
      <c r="B33" t="s">
        <v>54</v>
      </c>
      <c r="C33" s="14" t="s">
        <v>41</v>
      </c>
      <c r="D33" t="s">
        <v>75</v>
      </c>
    </row>
    <row r="34" spans="1:4" x14ac:dyDescent="0.25">
      <c r="A34" t="s">
        <v>36</v>
      </c>
      <c r="B34" t="s">
        <v>11</v>
      </c>
      <c r="C34" s="14" t="s">
        <v>28</v>
      </c>
      <c r="D34" t="s">
        <v>64</v>
      </c>
    </row>
    <row r="35" spans="1:4" x14ac:dyDescent="0.25">
      <c r="A35" t="s">
        <v>36</v>
      </c>
      <c r="B35" t="s">
        <v>11</v>
      </c>
      <c r="C35" s="14" t="s">
        <v>28</v>
      </c>
      <c r="D35" t="s">
        <v>31</v>
      </c>
    </row>
    <row r="36" spans="1:4" x14ac:dyDescent="0.25">
      <c r="A36" t="s">
        <v>36</v>
      </c>
      <c r="B36" t="s">
        <v>7</v>
      </c>
      <c r="C36" s="14" t="s">
        <v>27</v>
      </c>
      <c r="D36" t="s">
        <v>82</v>
      </c>
    </row>
    <row r="37" spans="1:4" x14ac:dyDescent="0.25">
      <c r="A37" t="s">
        <v>36</v>
      </c>
      <c r="B37" t="s">
        <v>83</v>
      </c>
      <c r="C37" s="14" t="s">
        <v>84</v>
      </c>
      <c r="D37" t="s">
        <v>82</v>
      </c>
    </row>
    <row r="38" spans="1:4" x14ac:dyDescent="0.25">
      <c r="A38" t="s">
        <v>36</v>
      </c>
      <c r="B38" t="s">
        <v>119</v>
      </c>
      <c r="C38" s="14" t="s">
        <v>121</v>
      </c>
      <c r="D38" t="s">
        <v>65</v>
      </c>
    </row>
    <row r="39" spans="1:4" ht="31.5" x14ac:dyDescent="0.25">
      <c r="A39" t="s">
        <v>36</v>
      </c>
      <c r="B39" t="s">
        <v>120</v>
      </c>
      <c r="C39" s="14" t="s">
        <v>122</v>
      </c>
      <c r="D39" t="s">
        <v>65</v>
      </c>
    </row>
    <row r="40" spans="1:4" x14ac:dyDescent="0.25">
      <c r="A40" t="s">
        <v>35</v>
      </c>
      <c r="B40" t="s">
        <v>102</v>
      </c>
      <c r="C40" s="14" t="s">
        <v>123</v>
      </c>
      <c r="D40" t="s">
        <v>65</v>
      </c>
    </row>
    <row r="41" spans="1:4" x14ac:dyDescent="0.25">
      <c r="A41" t="s">
        <v>79</v>
      </c>
      <c r="B41" t="s">
        <v>124</v>
      </c>
      <c r="C41" s="14" t="s">
        <v>125</v>
      </c>
      <c r="D41" t="s">
        <v>73</v>
      </c>
    </row>
    <row r="42" spans="1:4" x14ac:dyDescent="0.25">
      <c r="A42" t="s">
        <v>79</v>
      </c>
      <c r="B42" t="s">
        <v>124</v>
      </c>
      <c r="C42" s="14" t="s">
        <v>125</v>
      </c>
      <c r="D42" t="s">
        <v>126</v>
      </c>
    </row>
    <row r="43" spans="1:4" x14ac:dyDescent="0.25">
      <c r="A43" t="s">
        <v>79</v>
      </c>
      <c r="B43" t="s">
        <v>78</v>
      </c>
      <c r="C43" s="14" t="s">
        <v>80</v>
      </c>
      <c r="D43" t="s">
        <v>73</v>
      </c>
    </row>
    <row r="44" spans="1:4" x14ac:dyDescent="0.25">
      <c r="A44" t="s">
        <v>79</v>
      </c>
      <c r="B44" t="s">
        <v>78</v>
      </c>
      <c r="C44" s="14" t="s">
        <v>80</v>
      </c>
      <c r="D44" t="s">
        <v>126</v>
      </c>
    </row>
    <row r="45" spans="1:4" x14ac:dyDescent="0.25">
      <c r="A45" t="s">
        <v>79</v>
      </c>
      <c r="B45" t="s">
        <v>61</v>
      </c>
      <c r="C45" s="14" t="s">
        <v>67</v>
      </c>
      <c r="D45" t="s">
        <v>74</v>
      </c>
    </row>
    <row r="46" spans="1:4" x14ac:dyDescent="0.25">
      <c r="A46" t="s">
        <v>79</v>
      </c>
      <c r="B46" s="1" t="s">
        <v>61</v>
      </c>
      <c r="C46" s="14" t="s">
        <v>67</v>
      </c>
      <c r="D46" t="s">
        <v>126</v>
      </c>
    </row>
    <row r="47" spans="1:4" x14ac:dyDescent="0.25">
      <c r="B47"/>
      <c r="C47" s="14"/>
    </row>
  </sheetData>
  <mergeCells count="2">
    <mergeCell ref="A1:G5"/>
    <mergeCell ref="A26:D26"/>
  </mergeCells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D11" sqref="D11"/>
    </sheetView>
  </sheetViews>
  <sheetFormatPr baseColWidth="10" defaultRowHeight="15.75" x14ac:dyDescent="0.25"/>
  <cols>
    <col min="1" max="1" width="15.125" style="1" customWidth="1"/>
    <col min="2" max="2" width="23.75" customWidth="1"/>
  </cols>
  <sheetData>
    <row r="1" spans="1:2" x14ac:dyDescent="0.25">
      <c r="A1" t="s">
        <v>4</v>
      </c>
      <c r="B1" t="s">
        <v>20</v>
      </c>
    </row>
    <row r="2" spans="1:2" x14ac:dyDescent="0.25">
      <c r="A2" t="s">
        <v>3</v>
      </c>
      <c r="B2" t="s">
        <v>43</v>
      </c>
    </row>
    <row r="3" spans="1:2" x14ac:dyDescent="0.25">
      <c r="A3" t="s">
        <v>2</v>
      </c>
      <c r="B3" t="s">
        <v>19</v>
      </c>
    </row>
    <row r="4" spans="1:2" x14ac:dyDescent="0.25">
      <c r="A4" t="s">
        <v>5</v>
      </c>
      <c r="B4" t="s">
        <v>18</v>
      </c>
    </row>
    <row r="6" spans="1:2" x14ac:dyDescent="0.25">
      <c r="A6"/>
    </row>
    <row r="7" spans="1:2" x14ac:dyDescent="0.25">
      <c r="A7"/>
    </row>
    <row r="8" spans="1:2" x14ac:dyDescent="0.25">
      <c r="A8"/>
    </row>
    <row r="9" spans="1:2" x14ac:dyDescent="0.25">
      <c r="A9"/>
    </row>
    <row r="10" spans="1:2" x14ac:dyDescent="0.25">
      <c r="A10"/>
    </row>
    <row r="11" spans="1:2" x14ac:dyDescent="0.25">
      <c r="A11"/>
    </row>
    <row r="12" spans="1:2" x14ac:dyDescent="0.25">
      <c r="A12"/>
    </row>
    <row r="13" spans="1:2" x14ac:dyDescent="0.25">
      <c r="A13"/>
    </row>
    <row r="14" spans="1:2" x14ac:dyDescent="0.25">
      <c r="A14"/>
    </row>
    <row r="15" spans="1:2" x14ac:dyDescent="0.25">
      <c r="A15"/>
    </row>
    <row r="16" spans="1:2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2" sqref="B2"/>
    </sheetView>
  </sheetViews>
  <sheetFormatPr baseColWidth="10" defaultRowHeight="15" x14ac:dyDescent="0.25"/>
  <cols>
    <col min="1" max="1" width="8.25" style="2" bestFit="1" customWidth="1"/>
    <col min="2" max="2" width="6.875" style="2" bestFit="1" customWidth="1"/>
    <col min="3" max="3" width="2.625" style="2" bestFit="1" customWidth="1"/>
    <col min="4" max="4" width="10.5" style="2" bestFit="1" customWidth="1"/>
    <col min="5" max="16384" width="11" style="2"/>
  </cols>
  <sheetData>
    <row r="1" spans="1:4" x14ac:dyDescent="0.25">
      <c r="B1" s="3" t="s">
        <v>44</v>
      </c>
      <c r="C1" s="4" t="s">
        <v>8</v>
      </c>
      <c r="D1" s="5" t="s">
        <v>9</v>
      </c>
    </row>
    <row r="2" spans="1:4" x14ac:dyDescent="0.25">
      <c r="B2" s="6">
        <v>1</v>
      </c>
      <c r="C2" s="2">
        <f>2*B2</f>
        <v>2</v>
      </c>
      <c r="D2" s="7" t="str">
        <f>IF(C2&gt;=10,MID(C2,1,1)+MID(C2,2,1),MID(C2,1,1))</f>
        <v>2</v>
      </c>
    </row>
    <row r="3" spans="1:4" x14ac:dyDescent="0.25">
      <c r="B3" s="6">
        <v>2</v>
      </c>
      <c r="C3" s="2">
        <f t="shared" ref="C3:C9" si="0">2*B3</f>
        <v>4</v>
      </c>
      <c r="D3" s="7" t="str">
        <f t="shared" ref="D3:D9" si="1">IF(C3&gt;=10,MID(C3,1,1)+MID(C3,2,1),MID(C3,1,1))</f>
        <v>4</v>
      </c>
    </row>
    <row r="4" spans="1:4" x14ac:dyDescent="0.25">
      <c r="B4" s="6">
        <v>3</v>
      </c>
      <c r="C4" s="2">
        <f t="shared" si="0"/>
        <v>6</v>
      </c>
      <c r="D4" s="7" t="str">
        <f t="shared" si="1"/>
        <v>6</v>
      </c>
    </row>
    <row r="5" spans="1:4" x14ac:dyDescent="0.25">
      <c r="B5" s="6">
        <v>4</v>
      </c>
      <c r="C5" s="2">
        <f t="shared" si="0"/>
        <v>8</v>
      </c>
      <c r="D5" s="7" t="str">
        <f t="shared" si="1"/>
        <v>8</v>
      </c>
    </row>
    <row r="6" spans="1:4" x14ac:dyDescent="0.25">
      <c r="B6" s="6">
        <v>5</v>
      </c>
      <c r="C6" s="2">
        <f t="shared" si="0"/>
        <v>10</v>
      </c>
      <c r="D6" s="7">
        <f t="shared" si="1"/>
        <v>1</v>
      </c>
    </row>
    <row r="7" spans="1:4" x14ac:dyDescent="0.25">
      <c r="B7" s="6">
        <v>6</v>
      </c>
      <c r="C7" s="2">
        <f t="shared" si="0"/>
        <v>12</v>
      </c>
      <c r="D7" s="7">
        <f t="shared" si="1"/>
        <v>3</v>
      </c>
    </row>
    <row r="8" spans="1:4" x14ac:dyDescent="0.25">
      <c r="B8" s="6">
        <v>7</v>
      </c>
      <c r="C8" s="2">
        <f t="shared" si="0"/>
        <v>14</v>
      </c>
      <c r="D8" s="7">
        <f t="shared" si="1"/>
        <v>5</v>
      </c>
    </row>
    <row r="9" spans="1:4" x14ac:dyDescent="0.25">
      <c r="B9" s="6">
        <v>8</v>
      </c>
      <c r="C9" s="2">
        <f t="shared" si="0"/>
        <v>16</v>
      </c>
      <c r="D9" s="7">
        <f t="shared" si="1"/>
        <v>7</v>
      </c>
    </row>
    <row r="10" spans="1:4" x14ac:dyDescent="0.25">
      <c r="A10" s="8" t="s">
        <v>10</v>
      </c>
      <c r="B10" s="9">
        <f>MOD(-B2-D3-B4-D5-B6-D7-B8-D9,10)</f>
        <v>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5" sqref="B5"/>
    </sheetView>
  </sheetViews>
  <sheetFormatPr baseColWidth="10" defaultRowHeight="15" x14ac:dyDescent="0.25"/>
  <cols>
    <col min="1" max="1" width="8.25" style="2" bestFit="1" customWidth="1"/>
    <col min="2" max="2" width="5.125" style="2" bestFit="1" customWidth="1"/>
    <col min="3" max="3" width="9.25" style="2" bestFit="1" customWidth="1"/>
    <col min="4" max="4" width="8" style="2" bestFit="1" customWidth="1"/>
    <col min="5" max="16384" width="11" style="2"/>
  </cols>
  <sheetData>
    <row r="1" spans="1:4" x14ac:dyDescent="0.25">
      <c r="B1" s="3" t="s">
        <v>11</v>
      </c>
      <c r="C1" s="4" t="s">
        <v>12</v>
      </c>
      <c r="D1" s="5" t="s">
        <v>13</v>
      </c>
    </row>
    <row r="2" spans="1:4" x14ac:dyDescent="0.25">
      <c r="B2" s="12">
        <v>1</v>
      </c>
      <c r="C2" s="2">
        <v>3</v>
      </c>
      <c r="D2" s="2">
        <f>B2*C2</f>
        <v>3</v>
      </c>
    </row>
    <row r="3" spans="1:4" x14ac:dyDescent="0.25">
      <c r="B3" s="6">
        <v>2</v>
      </c>
      <c r="C3" s="2">
        <v>7</v>
      </c>
      <c r="D3" s="2">
        <f t="shared" ref="D3:D11" si="0">B3*C3</f>
        <v>14</v>
      </c>
    </row>
    <row r="4" spans="1:4" x14ac:dyDescent="0.25">
      <c r="B4" s="6">
        <v>3</v>
      </c>
      <c r="C4" s="2">
        <v>9</v>
      </c>
      <c r="D4" s="2">
        <f t="shared" si="0"/>
        <v>27</v>
      </c>
    </row>
    <row r="5" spans="1:4" x14ac:dyDescent="0.25">
      <c r="A5" s="11" t="s">
        <v>10</v>
      </c>
      <c r="B5" s="13">
        <f>MOD(D12,11)</f>
        <v>6</v>
      </c>
    </row>
    <row r="6" spans="1:4" x14ac:dyDescent="0.25">
      <c r="B6" s="6">
        <v>4</v>
      </c>
      <c r="C6" s="2">
        <v>5</v>
      </c>
      <c r="D6" s="2">
        <f t="shared" si="0"/>
        <v>20</v>
      </c>
    </row>
    <row r="7" spans="1:4" x14ac:dyDescent="0.25">
      <c r="B7" s="6">
        <v>5</v>
      </c>
      <c r="C7" s="2">
        <v>8</v>
      </c>
      <c r="D7" s="2">
        <f t="shared" si="0"/>
        <v>40</v>
      </c>
    </row>
    <row r="8" spans="1:4" x14ac:dyDescent="0.25">
      <c r="B8" s="6">
        <v>6</v>
      </c>
      <c r="C8" s="2">
        <v>4</v>
      </c>
      <c r="D8" s="2">
        <f t="shared" si="0"/>
        <v>24</v>
      </c>
    </row>
    <row r="9" spans="1:4" x14ac:dyDescent="0.25">
      <c r="B9" s="6">
        <v>7</v>
      </c>
      <c r="C9" s="2">
        <v>2</v>
      </c>
      <c r="D9" s="2">
        <f t="shared" si="0"/>
        <v>14</v>
      </c>
    </row>
    <row r="10" spans="1:4" x14ac:dyDescent="0.25">
      <c r="B10" s="6">
        <v>8</v>
      </c>
      <c r="C10" s="2">
        <v>1</v>
      </c>
      <c r="D10" s="2">
        <f t="shared" si="0"/>
        <v>8</v>
      </c>
    </row>
    <row r="11" spans="1:4" x14ac:dyDescent="0.25">
      <c r="B11" s="10">
        <v>9</v>
      </c>
      <c r="C11" s="2">
        <v>6</v>
      </c>
      <c r="D11" s="2">
        <f t="shared" si="0"/>
        <v>54</v>
      </c>
    </row>
    <row r="12" spans="1:4" x14ac:dyDescent="0.25">
      <c r="C12" s="2" t="s">
        <v>14</v>
      </c>
      <c r="D12" s="2">
        <f>SUM(D2:D4,D6:D11)</f>
        <v>204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E29 Prüfkatalog</vt:lpstr>
      <vt:lpstr>Fehlerstatus</vt:lpstr>
      <vt:lpstr>Prüfung valide STNR</vt:lpstr>
      <vt:lpstr>Prüfung valide SVNR</vt:lpstr>
    </vt:vector>
  </TitlesOfParts>
  <Company>BMF Infra2019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Fürmann Andreas</dc:creator>
  <cp:lastModifiedBy>Fürmann Andreas</cp:lastModifiedBy>
  <dcterms:created xsi:type="dcterms:W3CDTF">2023-10-23T14:45:47Z</dcterms:created>
  <dcterms:modified xsi:type="dcterms:W3CDTF">2024-11-11T15:59:16Z</dcterms:modified>
</cp:coreProperties>
</file>